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<sst xmlns="http://schemas.openxmlformats.org/spreadsheetml/2006/main" count="102" uniqueCount="90">
  <si>
    <t>附件1</t>
  </si>
  <si>
    <t xml:space="preserve">绩效目标自评表 </t>
  </si>
  <si>
    <t>（2019年度）</t>
  </si>
  <si>
    <t>项目名称</t>
  </si>
  <si>
    <t>耐久性沥青路面研究设备</t>
  </si>
  <si>
    <t>项目负责人及电话</t>
  </si>
  <si>
    <t>主管部门</t>
  </si>
  <si>
    <t>内蒙古自治区交通运输厅</t>
  </si>
  <si>
    <t>实施单位</t>
  </si>
  <si>
    <t>内蒙古交通建设工程质量监督局</t>
  </si>
  <si>
    <t>资金情况（万元）</t>
  </si>
  <si>
    <t>年初预算数</t>
  </si>
  <si>
    <t>全年预算数（A）</t>
  </si>
  <si>
    <t>全年执行数（B）</t>
  </si>
  <si>
    <t>分值</t>
  </si>
  <si>
    <t xml:space="preserve">执行率（B/A) </t>
  </si>
  <si>
    <t>得分</t>
  </si>
  <si>
    <t>年度资金总额：</t>
  </si>
  <si>
    <t xml:space="preserve"> 其中：财政拨款</t>
  </si>
  <si>
    <t xml:space="preserve">- </t>
  </si>
  <si>
    <t xml:space="preserve">       其他资金</t>
  </si>
  <si>
    <t>年度总体目标</t>
  </si>
  <si>
    <t>年初设定目标</t>
  </si>
  <si>
    <t>年度总体目标完成情况综述</t>
  </si>
  <si>
    <t>根据预算要求，完成耐久性沥青路面设备购置的前期咨询、招标文件编制、公开招标、资金支出等工作，提高沥青的耐久性，有效提升沥青的使用寿命和使用品质，对公路养护工作做出实质性的提升。</t>
  </si>
  <si>
    <t>已根据预算要求，完成了耐久性沥青路面设备购置的前期咨询、招标文件编制、公开招标、资金支出等工作，并检验专业设备性能与质量，完成了后续质保金费用支付准备工作。</t>
  </si>
  <si>
    <t>绩效指标</t>
  </si>
  <si>
    <t>一级指标</t>
  </si>
  <si>
    <t>二级指标</t>
  </si>
  <si>
    <t>三级指标</t>
  </si>
  <si>
    <t>年度指标值</t>
  </si>
  <si>
    <t>全年实际完成值</t>
  </si>
  <si>
    <t>未完成原因及拟
采取的改进措施</t>
  </si>
  <si>
    <t xml:space="preserve">产出指标
(50分) </t>
  </si>
  <si>
    <t>数量指标</t>
  </si>
  <si>
    <t>购置设备数量</t>
  </si>
  <si>
    <t>≥50台</t>
  </si>
  <si>
    <t>52台</t>
  </si>
  <si>
    <t>验收次数</t>
  </si>
  <si>
    <t>≤2次</t>
  </si>
  <si>
    <t>2次</t>
  </si>
  <si>
    <t>验收小组人数</t>
  </si>
  <si>
    <t>3人</t>
  </si>
  <si>
    <t>对操作人员培训次数</t>
  </si>
  <si>
    <t>≥1次</t>
  </si>
  <si>
    <t>1次</t>
  </si>
  <si>
    <t>质量指标</t>
  </si>
  <si>
    <t>购置设备验收合格率</t>
  </si>
  <si>
    <t>验收程序合规率</t>
  </si>
  <si>
    <t>操作人员培训合格率</t>
  </si>
  <si>
    <t>≥95%</t>
  </si>
  <si>
    <t>时效指标</t>
  </si>
  <si>
    <t>设备采购时间</t>
  </si>
  <si>
    <t>2019年9月份</t>
  </si>
  <si>
    <t>设备验收完成时间</t>
  </si>
  <si>
    <t>2019年12月份</t>
  </si>
  <si>
    <t>2019年10月份</t>
  </si>
  <si>
    <t>资金支付及时率</t>
  </si>
  <si>
    <t>成本指标</t>
  </si>
  <si>
    <t>控制成本不超出预算数</t>
  </si>
  <si>
    <t>≤180万元</t>
  </si>
  <si>
    <t>173.51万元</t>
  </si>
  <si>
    <t>效益指标
（30分）</t>
  </si>
  <si>
    <t>社会效益指标</t>
  </si>
  <si>
    <t xml:space="preserve">耐久性设备购置完成后配备专业团队，对沥青耐久性课题进行深入研究。
</t>
  </si>
  <si>
    <t>配备一个专业团队对沥青耐久性课题进行深入研究。</t>
  </si>
  <si>
    <t>达成预期指标</t>
  </si>
  <si>
    <t>耐久性课题研究取得研究成果</t>
  </si>
  <si>
    <t>发表论文1篇</t>
  </si>
  <si>
    <t>发表2篇论文，1篇为SCI待刊，1篇为中文核心。</t>
  </si>
  <si>
    <t>提高沥青的耐久性，有效提升沥青的使用寿命和使用品质，对公路养护工作做出实质性的提升。</t>
  </si>
  <si>
    <t>提升作用显著</t>
  </si>
  <si>
    <t>部分达成预期指标并具有一定效果</t>
  </si>
  <si>
    <t>生态效益指标</t>
  </si>
  <si>
    <t>通过沥青耐久性的研究，减避免对当地环境造成影响</t>
  </si>
  <si>
    <t>未对当地环境造成影响</t>
  </si>
  <si>
    <t>可持续影响指标哦</t>
  </si>
  <si>
    <t xml:space="preserve">保障设备的及时更新和故障的及时修复与可持续使用，使用年限不少于10年
</t>
  </si>
  <si>
    <t>与设备提供第三方公司签订售后服务承诺，保障设备的及时更新和故障的及时修复。</t>
  </si>
  <si>
    <t>严格管理专用设备的保管和使用</t>
  </si>
  <si>
    <t>对专用设备保管存放、使用以及后续处置等制定专用的相关制度</t>
  </si>
  <si>
    <t xml:space="preserve">满意度指标(10分) </t>
  </si>
  <si>
    <t>服务对象满意度指标</t>
  </si>
  <si>
    <t>科研人员满意度</t>
  </si>
  <si>
    <t>≥90%</t>
  </si>
  <si>
    <t>总分</t>
  </si>
  <si>
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产出指标50分、效益指标30分、满意度指标10分、预算资金执行率10分。如有特殊情况，除预算资金执行率外，其他指标权重可做适当调整，但加总后应等于100分。各项三级指标得分最高不能超过该指标分值上限。</t>
  </si>
  <si>
    <t xml:space="preserve">   2.未完成原因分析：说明偏离目标、不能完成目标的原因及拟采取的措施。</t>
  </si>
  <si>
    <t xml:space="preserve">   3.定性指标根据指标完成情况分为：达成预期指标、部分达成预期指标并具有一定效果、未达成预期指标且效果较差三档，分别按照该指标对应分值区间100-81%、80-51%、50-0%合理确定得分。定量指标完成指标值的，记该指标所赋全部分值；未完成的，按照完成值与指标值的比例计分。</t>
  </si>
  <si>
    <t>王殿臣， 6536771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</si>
</sst>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-简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-简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b/>
      <sz val="2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horizontal="left" vertical="center" wrapText="1" readingOrder="1"/>
    </xf>
    <xf numFmtId="0" fontId="45" fillId="0" borderId="11" xfId="0" applyFont="1" applyFill="1" applyBorder="1" applyAlignment="1">
      <alignment horizontal="center" vertical="center" wrapText="1" readingOrder="1"/>
    </xf>
    <xf numFmtId="176" fontId="46" fillId="0" borderId="11" xfId="0" applyNumberFormat="1" applyFont="1" applyFill="1" applyBorder="1" applyAlignment="1">
      <alignment horizontal="center" vertical="center" wrapText="1" readingOrder="1"/>
    </xf>
    <xf numFmtId="0" fontId="46" fillId="0" borderId="11" xfId="0" applyFont="1" applyFill="1" applyBorder="1" applyAlignment="1">
      <alignment horizontal="center" vertical="center" wrapText="1" readingOrder="1"/>
    </xf>
    <xf numFmtId="9" fontId="46" fillId="0" borderId="11" xfId="0" applyNumberFormat="1" applyFont="1" applyFill="1" applyBorder="1" applyAlignment="1">
      <alignment horizontal="center" vertical="center" wrapText="1" readingOrder="1"/>
    </xf>
    <xf numFmtId="0" fontId="46" fillId="0" borderId="11" xfId="0" applyFont="1" applyFill="1" applyBorder="1" applyAlignment="1">
      <alignment horizontal="left" vertical="center" wrapText="1" readingOrder="1"/>
    </xf>
    <xf numFmtId="0" fontId="47" fillId="0" borderId="0" xfId="0" applyFont="1" applyFill="1" applyAlignment="1">
      <alignment vertical="center" wrapText="1" readingOrder="1"/>
    </xf>
    <xf numFmtId="0" fontId="46" fillId="0" borderId="10" xfId="0" applyFont="1" applyFill="1" applyBorder="1" applyAlignment="1">
      <alignment horizontal="center" vertical="center" wrapText="1" readingOrder="1"/>
    </xf>
    <xf numFmtId="0" fontId="46" fillId="0" borderId="11" xfId="0" applyNumberFormat="1" applyFont="1" applyFill="1" applyBorder="1" applyAlignment="1">
      <alignment horizontal="center" vertical="center" wrapText="1" readingOrder="1"/>
    </xf>
    <xf numFmtId="0" fontId="45" fillId="0" borderId="12" xfId="0" applyFont="1" applyFill="1" applyBorder="1" applyAlignment="1">
      <alignment horizontal="center" vertical="center" wrapText="1" readingOrder="1"/>
    </xf>
    <xf numFmtId="0" fontId="45" fillId="0" borderId="13" xfId="0" applyFont="1" applyFill="1" applyBorder="1" applyAlignment="1">
      <alignment horizontal="center" vertical="center" wrapText="1" readingOrder="1"/>
    </xf>
    <xf numFmtId="0" fontId="45" fillId="0" borderId="14" xfId="0" applyFont="1" applyFill="1" applyBorder="1" applyAlignment="1">
      <alignment horizontal="center" vertical="center" wrapText="1" readingOrder="1"/>
    </xf>
    <xf numFmtId="0" fontId="45" fillId="0" borderId="15" xfId="0" applyFont="1" applyFill="1" applyBorder="1" applyAlignment="1">
      <alignment horizontal="center" vertical="center" wrapText="1" readingOrder="1"/>
    </xf>
    <xf numFmtId="0" fontId="47" fillId="0" borderId="16" xfId="0" applyFont="1" applyFill="1" applyBorder="1" applyAlignment="1">
      <alignment horizontal="left" vertical="center" wrapText="1" readingOrder="1"/>
    </xf>
    <xf numFmtId="0" fontId="47" fillId="0" borderId="0" xfId="0" applyFont="1" applyFill="1" applyBorder="1" applyAlignment="1">
      <alignment horizontal="left" vertical="center" wrapText="1" readingOrder="1"/>
    </xf>
    <xf numFmtId="0" fontId="47" fillId="0" borderId="0" xfId="0" applyFont="1" applyFill="1" applyAlignment="1">
      <alignment horizontal="left" vertical="center" wrapText="1" readingOrder="1"/>
    </xf>
    <xf numFmtId="0" fontId="45" fillId="0" borderId="11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horizontal="center" vertical="center" textRotation="255" wrapText="1" readingOrder="1"/>
    </xf>
    <xf numFmtId="0" fontId="45" fillId="0" borderId="17" xfId="0" applyFont="1" applyFill="1" applyBorder="1" applyAlignment="1">
      <alignment horizontal="center" vertical="center" wrapText="1" readingOrder="1"/>
    </xf>
    <xf numFmtId="0" fontId="45" fillId="0" borderId="18" xfId="0" applyFont="1" applyFill="1" applyBorder="1" applyAlignment="1">
      <alignment horizontal="center" vertical="center" wrapText="1" readingOrder="1"/>
    </xf>
    <xf numFmtId="0" fontId="45" fillId="0" borderId="19" xfId="0" applyFont="1" applyFill="1" applyBorder="1" applyAlignment="1">
      <alignment horizontal="center" vertical="center" wrapText="1" readingOrder="1"/>
    </xf>
    <xf numFmtId="0" fontId="46" fillId="0" borderId="11" xfId="0" applyFont="1" applyFill="1" applyBorder="1" applyAlignment="1">
      <alignment horizontal="center" vertical="center" wrapText="1" readingOrder="1"/>
    </xf>
    <xf numFmtId="9" fontId="46" fillId="0" borderId="20" xfId="0" applyNumberFormat="1" applyFont="1" applyFill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center" wrapText="1" readingOrder="1"/>
    </xf>
    <xf numFmtId="0" fontId="45" fillId="0" borderId="20" xfId="0" applyFont="1" applyFill="1" applyBorder="1" applyAlignment="1">
      <alignment horizontal="center" vertical="center" wrapText="1" readingOrder="1"/>
    </xf>
    <xf numFmtId="0" fontId="45" fillId="0" borderId="10" xfId="0" applyFont="1" applyFill="1" applyBorder="1" applyAlignment="1">
      <alignment horizontal="center" vertical="center" wrapText="1" readingOrder="1"/>
    </xf>
    <xf numFmtId="0" fontId="45" fillId="0" borderId="21" xfId="0" applyFont="1" applyFill="1" applyBorder="1" applyAlignment="1">
      <alignment horizontal="center" vertical="center" wrapText="1" readingOrder="1"/>
    </xf>
    <xf numFmtId="0" fontId="46" fillId="0" borderId="20" xfId="0" applyFont="1" applyFill="1" applyBorder="1" applyAlignment="1">
      <alignment horizontal="center" vertical="center" wrapText="1" readingOrder="1"/>
    </xf>
    <xf numFmtId="0" fontId="45" fillId="0" borderId="22" xfId="0" applyFont="1" applyFill="1" applyBorder="1" applyAlignment="1">
      <alignment horizontal="center" vertical="center" wrapText="1" readingOrder="1"/>
    </xf>
    <xf numFmtId="0" fontId="45" fillId="0" borderId="23" xfId="0" applyFont="1" applyFill="1" applyBorder="1" applyAlignment="1">
      <alignment horizontal="center" vertical="center" wrapText="1" readingOrder="1"/>
    </xf>
    <xf numFmtId="0" fontId="47" fillId="0" borderId="20" xfId="0" applyFont="1" applyFill="1" applyBorder="1" applyAlignment="1">
      <alignment horizontal="center" vertical="center" wrapText="1" readingOrder="1"/>
    </xf>
    <xf numFmtId="0" fontId="47" fillId="0" borderId="10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horizontal="left" vertical="center" wrapText="1" readingOrder="1"/>
    </xf>
    <xf numFmtId="0" fontId="46" fillId="0" borderId="21" xfId="0" applyFont="1" applyFill="1" applyBorder="1" applyAlignment="1">
      <alignment horizontal="center" vertical="center" wrapText="1" readingOrder="1"/>
    </xf>
    <xf numFmtId="0" fontId="45" fillId="0" borderId="16" xfId="0" applyFont="1" applyFill="1" applyBorder="1" applyAlignment="1">
      <alignment horizontal="center" vertical="center" wrapText="1" readingOrder="1"/>
    </xf>
    <xf numFmtId="0" fontId="45" fillId="0" borderId="0" xfId="0" applyFont="1" applyFill="1" applyBorder="1" applyAlignment="1">
      <alignment horizontal="center" vertical="center" wrapText="1" readingOrder="1"/>
    </xf>
    <xf numFmtId="0" fontId="45" fillId="0" borderId="24" xfId="0" applyFont="1" applyFill="1" applyBorder="1" applyAlignment="1">
      <alignment horizontal="center" vertical="center" wrapText="1" readingOrder="1"/>
    </xf>
    <xf numFmtId="176" fontId="46" fillId="0" borderId="20" xfId="0" applyNumberFormat="1" applyFont="1" applyFill="1" applyBorder="1" applyAlignment="1">
      <alignment horizontal="center" vertical="center" wrapText="1" readingOrder="1"/>
    </xf>
    <xf numFmtId="176" fontId="46" fillId="0" borderId="10" xfId="0" applyNumberFormat="1" applyFont="1" applyFill="1" applyBorder="1" applyAlignment="1">
      <alignment horizontal="center" vertical="center" wrapText="1" readingOrder="1"/>
    </xf>
    <xf numFmtId="10" fontId="46" fillId="0" borderId="20" xfId="0" applyNumberFormat="1" applyFont="1" applyFill="1" applyBorder="1" applyAlignment="1">
      <alignment horizontal="center" vertical="center" wrapText="1" readingOrder="1"/>
    </xf>
    <xf numFmtId="10" fontId="46" fillId="0" borderId="21" xfId="0" applyNumberFormat="1" applyFont="1" applyFill="1" applyBorder="1" applyAlignment="1">
      <alignment horizontal="center" vertical="center" wrapText="1" readingOrder="1"/>
    </xf>
    <xf numFmtId="10" fontId="46" fillId="0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Alignment="1">
      <alignment horizontal="center" vertical="center" wrapText="1" readingOrder="1"/>
    </xf>
    <xf numFmtId="0" fontId="45" fillId="0" borderId="24" xfId="0" applyFont="1" applyFill="1" applyBorder="1" applyAlignment="1">
      <alignment horizontal="center" vertical="top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SheetLayoutView="70" zoomScalePageLayoutView="0" workbookViewId="0" topLeftCell="A1">
      <selection activeCell="J4" sqref="J4:N4"/>
    </sheetView>
  </sheetViews>
  <sheetFormatPr defaultColWidth="9.140625" defaultRowHeight="15"/>
  <cols>
    <col min="1" max="3" width="9.00390625" style="3" customWidth="1"/>
    <col min="4" max="4" width="12.8515625" style="3" customWidth="1"/>
    <col min="5" max="5" width="9.00390625" style="3" customWidth="1"/>
    <col min="6" max="6" width="11.28125" style="3" customWidth="1"/>
    <col min="7" max="7" width="11.421875" style="3" customWidth="1"/>
    <col min="8" max="8" width="14.8515625" style="3" customWidth="1"/>
    <col min="9" max="11" width="9.00390625" style="3" customWidth="1"/>
    <col min="12" max="12" width="7.7109375" style="3" customWidth="1"/>
    <col min="13" max="13" width="9.00390625" style="3" customWidth="1"/>
    <col min="14" max="14" width="10.140625" style="3" customWidth="1"/>
    <col min="15" max="16384" width="9.00390625" style="3" customWidth="1"/>
  </cols>
  <sheetData>
    <row r="1" spans="1:14" ht="13.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1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3.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3.5">
      <c r="A4" s="30" t="s">
        <v>3</v>
      </c>
      <c r="B4" s="32"/>
      <c r="C4" s="31"/>
      <c r="D4" s="30" t="s">
        <v>4</v>
      </c>
      <c r="E4" s="32"/>
      <c r="F4" s="32"/>
      <c r="G4" s="31"/>
      <c r="H4" s="30" t="s">
        <v>5</v>
      </c>
      <c r="I4" s="31"/>
      <c r="J4" s="30" t="s">
        <v>89</v>
      </c>
      <c r="K4" s="32"/>
      <c r="L4" s="32"/>
      <c r="M4" s="32"/>
      <c r="N4" s="31"/>
    </row>
    <row r="5" spans="1:14" ht="13.5">
      <c r="A5" s="30" t="s">
        <v>6</v>
      </c>
      <c r="B5" s="32"/>
      <c r="C5" s="31"/>
      <c r="D5" s="30" t="s">
        <v>7</v>
      </c>
      <c r="E5" s="32"/>
      <c r="F5" s="32"/>
      <c r="G5" s="31"/>
      <c r="H5" s="30" t="s">
        <v>8</v>
      </c>
      <c r="I5" s="31"/>
      <c r="J5" s="30" t="s">
        <v>9</v>
      </c>
      <c r="K5" s="32"/>
      <c r="L5" s="32"/>
      <c r="M5" s="32"/>
      <c r="N5" s="31"/>
    </row>
    <row r="6" spans="1:14" ht="24">
      <c r="A6" s="34" t="s">
        <v>10</v>
      </c>
      <c r="B6" s="40"/>
      <c r="C6" s="35"/>
      <c r="D6" s="38"/>
      <c r="E6" s="38"/>
      <c r="F6" s="6" t="s">
        <v>11</v>
      </c>
      <c r="G6" s="7" t="s">
        <v>12</v>
      </c>
      <c r="H6" s="30" t="s">
        <v>13</v>
      </c>
      <c r="I6" s="31"/>
      <c r="J6" s="7" t="s">
        <v>14</v>
      </c>
      <c r="K6" s="30" t="s">
        <v>15</v>
      </c>
      <c r="L6" s="32"/>
      <c r="M6" s="31"/>
      <c r="N6" s="7" t="s">
        <v>16</v>
      </c>
    </row>
    <row r="7" spans="1:14" ht="13.5">
      <c r="A7" s="15"/>
      <c r="B7" s="41"/>
      <c r="C7" s="16"/>
      <c r="D7" s="38" t="s">
        <v>17</v>
      </c>
      <c r="E7" s="38"/>
      <c r="F7" s="8">
        <v>180</v>
      </c>
      <c r="G7" s="8">
        <v>180</v>
      </c>
      <c r="H7" s="43">
        <v>180</v>
      </c>
      <c r="I7" s="44"/>
      <c r="J7" s="9">
        <v>10</v>
      </c>
      <c r="K7" s="45">
        <f>H7/G7</f>
        <v>1</v>
      </c>
      <c r="L7" s="46"/>
      <c r="M7" s="47"/>
      <c r="N7" s="9">
        <v>10</v>
      </c>
    </row>
    <row r="8" spans="1:14" ht="23.25" customHeight="1">
      <c r="A8" s="15"/>
      <c r="B8" s="41"/>
      <c r="C8" s="16"/>
      <c r="D8" s="38" t="s">
        <v>18</v>
      </c>
      <c r="E8" s="38"/>
      <c r="F8" s="8">
        <v>180</v>
      </c>
      <c r="G8" s="8">
        <v>180</v>
      </c>
      <c r="H8" s="43">
        <v>180</v>
      </c>
      <c r="I8" s="44"/>
      <c r="J8" s="9" t="s">
        <v>19</v>
      </c>
      <c r="K8" s="45">
        <f>H8/G8</f>
        <v>1</v>
      </c>
      <c r="L8" s="46"/>
      <c r="M8" s="47"/>
      <c r="N8" s="9" t="s">
        <v>19</v>
      </c>
    </row>
    <row r="9" spans="1:14" ht="13.5">
      <c r="A9" s="17"/>
      <c r="B9" s="42"/>
      <c r="C9" s="18"/>
      <c r="D9" s="38" t="s">
        <v>20</v>
      </c>
      <c r="E9" s="38"/>
      <c r="F9" s="6"/>
      <c r="G9" s="7"/>
      <c r="H9" s="30"/>
      <c r="I9" s="31"/>
      <c r="J9" s="7" t="s">
        <v>19</v>
      </c>
      <c r="K9" s="30"/>
      <c r="L9" s="32"/>
      <c r="M9" s="31"/>
      <c r="N9" s="7" t="s">
        <v>19</v>
      </c>
    </row>
    <row r="10" spans="1:14" ht="13.5">
      <c r="A10" s="22" t="s">
        <v>21</v>
      </c>
      <c r="B10" s="22" t="s">
        <v>22</v>
      </c>
      <c r="C10" s="22"/>
      <c r="D10" s="22"/>
      <c r="E10" s="22"/>
      <c r="F10" s="22"/>
      <c r="G10" s="22"/>
      <c r="H10" s="30" t="s">
        <v>23</v>
      </c>
      <c r="I10" s="32"/>
      <c r="J10" s="32"/>
      <c r="K10" s="32"/>
      <c r="L10" s="32"/>
      <c r="M10" s="32"/>
      <c r="N10" s="31"/>
    </row>
    <row r="11" spans="1:14" ht="84.75" customHeight="1">
      <c r="A11" s="22"/>
      <c r="B11" s="27" t="s">
        <v>24</v>
      </c>
      <c r="C11" s="27"/>
      <c r="D11" s="27"/>
      <c r="E11" s="27"/>
      <c r="F11" s="27"/>
      <c r="G11" s="27"/>
      <c r="H11" s="33" t="s">
        <v>25</v>
      </c>
      <c r="I11" s="39"/>
      <c r="J11" s="39"/>
      <c r="K11" s="39"/>
      <c r="L11" s="39"/>
      <c r="M11" s="39"/>
      <c r="N11" s="29"/>
    </row>
    <row r="12" spans="1:14" ht="33.75" customHeight="1">
      <c r="A12" s="23" t="s">
        <v>26</v>
      </c>
      <c r="B12" s="7" t="s">
        <v>27</v>
      </c>
      <c r="C12" s="22" t="s">
        <v>28</v>
      </c>
      <c r="D12" s="22"/>
      <c r="E12" s="22" t="s">
        <v>29</v>
      </c>
      <c r="F12" s="22"/>
      <c r="G12" s="7" t="s">
        <v>14</v>
      </c>
      <c r="H12" s="7" t="s">
        <v>30</v>
      </c>
      <c r="I12" s="30" t="s">
        <v>31</v>
      </c>
      <c r="J12" s="31"/>
      <c r="K12" s="5" t="s">
        <v>14</v>
      </c>
      <c r="L12" s="7" t="s">
        <v>16</v>
      </c>
      <c r="M12" s="36" t="s">
        <v>32</v>
      </c>
      <c r="N12" s="37"/>
    </row>
    <row r="13" spans="1:14" ht="13.5">
      <c r="A13" s="23"/>
      <c r="B13" s="24" t="s">
        <v>33</v>
      </c>
      <c r="C13" s="22" t="s">
        <v>34</v>
      </c>
      <c r="D13" s="22"/>
      <c r="E13" s="27" t="s">
        <v>35</v>
      </c>
      <c r="F13" s="27"/>
      <c r="G13" s="9">
        <f>K13</f>
        <v>4</v>
      </c>
      <c r="H13" s="9" t="s">
        <v>36</v>
      </c>
      <c r="I13" s="33" t="s">
        <v>37</v>
      </c>
      <c r="J13" s="29"/>
      <c r="K13" s="13">
        <v>4</v>
      </c>
      <c r="L13" s="9">
        <v>4</v>
      </c>
      <c r="M13" s="30"/>
      <c r="N13" s="31"/>
    </row>
    <row r="14" spans="1:14" ht="13.5">
      <c r="A14" s="23"/>
      <c r="B14" s="25"/>
      <c r="C14" s="22"/>
      <c r="D14" s="22"/>
      <c r="E14" s="33" t="s">
        <v>38</v>
      </c>
      <c r="F14" s="29"/>
      <c r="G14" s="9">
        <f aca="true" t="shared" si="0" ref="G14:G30">K14</f>
        <v>4</v>
      </c>
      <c r="H14" s="9" t="s">
        <v>39</v>
      </c>
      <c r="I14" s="33" t="s">
        <v>40</v>
      </c>
      <c r="J14" s="29"/>
      <c r="K14" s="13">
        <v>4</v>
      </c>
      <c r="L14" s="9">
        <v>4</v>
      </c>
      <c r="M14" s="30"/>
      <c r="N14" s="31"/>
    </row>
    <row r="15" spans="1:14" ht="13.5">
      <c r="A15" s="23"/>
      <c r="B15" s="25"/>
      <c r="C15" s="22"/>
      <c r="D15" s="22"/>
      <c r="E15" s="27" t="s">
        <v>41</v>
      </c>
      <c r="F15" s="27"/>
      <c r="G15" s="9">
        <f t="shared" si="0"/>
        <v>4</v>
      </c>
      <c r="H15" s="9" t="s">
        <v>42</v>
      </c>
      <c r="I15" s="33" t="s">
        <v>42</v>
      </c>
      <c r="J15" s="29"/>
      <c r="K15" s="13">
        <v>4</v>
      </c>
      <c r="L15" s="9">
        <v>4</v>
      </c>
      <c r="M15" s="30"/>
      <c r="N15" s="31"/>
    </row>
    <row r="16" spans="1:14" ht="13.5">
      <c r="A16" s="23"/>
      <c r="B16" s="25"/>
      <c r="C16" s="22"/>
      <c r="D16" s="22"/>
      <c r="E16" s="27" t="s">
        <v>43</v>
      </c>
      <c r="F16" s="27"/>
      <c r="G16" s="9">
        <f t="shared" si="0"/>
        <v>3</v>
      </c>
      <c r="H16" s="9" t="s">
        <v>44</v>
      </c>
      <c r="I16" s="33" t="s">
        <v>45</v>
      </c>
      <c r="J16" s="29"/>
      <c r="K16" s="13">
        <v>3</v>
      </c>
      <c r="L16" s="9">
        <v>2</v>
      </c>
      <c r="M16" s="30"/>
      <c r="N16" s="31"/>
    </row>
    <row r="17" spans="1:14" ht="13.5">
      <c r="A17" s="23"/>
      <c r="B17" s="25"/>
      <c r="C17" s="22" t="s">
        <v>46</v>
      </c>
      <c r="D17" s="22"/>
      <c r="E17" s="27" t="s">
        <v>47</v>
      </c>
      <c r="F17" s="27"/>
      <c r="G17" s="9">
        <f t="shared" si="0"/>
        <v>5</v>
      </c>
      <c r="H17" s="10">
        <v>1</v>
      </c>
      <c r="I17" s="28">
        <v>1</v>
      </c>
      <c r="J17" s="29"/>
      <c r="K17" s="13">
        <v>5</v>
      </c>
      <c r="L17" s="9">
        <v>5</v>
      </c>
      <c r="M17" s="30"/>
      <c r="N17" s="31"/>
    </row>
    <row r="18" spans="1:14" ht="13.5">
      <c r="A18" s="23"/>
      <c r="B18" s="25"/>
      <c r="C18" s="22"/>
      <c r="D18" s="22"/>
      <c r="E18" s="33" t="s">
        <v>48</v>
      </c>
      <c r="F18" s="29"/>
      <c r="G18" s="9">
        <f t="shared" si="0"/>
        <v>5</v>
      </c>
      <c r="H18" s="10">
        <v>1</v>
      </c>
      <c r="I18" s="28">
        <v>1</v>
      </c>
      <c r="J18" s="29"/>
      <c r="K18" s="13">
        <v>5</v>
      </c>
      <c r="L18" s="9">
        <v>5</v>
      </c>
      <c r="M18" s="30"/>
      <c r="N18" s="31"/>
    </row>
    <row r="19" spans="1:14" ht="13.5">
      <c r="A19" s="23"/>
      <c r="B19" s="25"/>
      <c r="C19" s="22"/>
      <c r="D19" s="22"/>
      <c r="E19" s="27" t="s">
        <v>49</v>
      </c>
      <c r="F19" s="27"/>
      <c r="G19" s="9">
        <f t="shared" si="0"/>
        <v>5</v>
      </c>
      <c r="H19" s="9" t="s">
        <v>50</v>
      </c>
      <c r="I19" s="28">
        <v>1</v>
      </c>
      <c r="J19" s="29"/>
      <c r="K19" s="13">
        <v>5</v>
      </c>
      <c r="L19" s="9">
        <v>5</v>
      </c>
      <c r="M19" s="30"/>
      <c r="N19" s="31"/>
    </row>
    <row r="20" spans="1:14" ht="13.5">
      <c r="A20" s="23"/>
      <c r="B20" s="25"/>
      <c r="C20" s="22" t="s">
        <v>51</v>
      </c>
      <c r="D20" s="22"/>
      <c r="E20" s="27" t="s">
        <v>52</v>
      </c>
      <c r="F20" s="27"/>
      <c r="G20" s="9">
        <f t="shared" si="0"/>
        <v>5</v>
      </c>
      <c r="H20" s="9" t="s">
        <v>53</v>
      </c>
      <c r="I20" s="33" t="s">
        <v>53</v>
      </c>
      <c r="J20" s="29"/>
      <c r="K20" s="13">
        <v>5</v>
      </c>
      <c r="L20" s="9">
        <v>5</v>
      </c>
      <c r="M20" s="30"/>
      <c r="N20" s="31"/>
    </row>
    <row r="21" spans="1:14" ht="13.5">
      <c r="A21" s="23"/>
      <c r="B21" s="25"/>
      <c r="C21" s="22"/>
      <c r="D21" s="22"/>
      <c r="E21" s="33" t="s">
        <v>54</v>
      </c>
      <c r="F21" s="29"/>
      <c r="G21" s="9">
        <f t="shared" si="0"/>
        <v>5</v>
      </c>
      <c r="H21" s="9" t="s">
        <v>55</v>
      </c>
      <c r="I21" s="33" t="s">
        <v>56</v>
      </c>
      <c r="J21" s="29"/>
      <c r="K21" s="13">
        <v>5</v>
      </c>
      <c r="L21" s="9">
        <v>5</v>
      </c>
      <c r="M21" s="30"/>
      <c r="N21" s="31"/>
    </row>
    <row r="22" spans="1:14" ht="13.5">
      <c r="A22" s="23"/>
      <c r="B22" s="25"/>
      <c r="C22" s="22"/>
      <c r="D22" s="22"/>
      <c r="E22" s="27" t="s">
        <v>57</v>
      </c>
      <c r="F22" s="27"/>
      <c r="G22" s="9">
        <f t="shared" si="0"/>
        <v>5</v>
      </c>
      <c r="H22" s="10" t="s">
        <v>50</v>
      </c>
      <c r="I22" s="28">
        <v>1</v>
      </c>
      <c r="J22" s="29"/>
      <c r="K22" s="13">
        <v>5</v>
      </c>
      <c r="L22" s="9">
        <v>5</v>
      </c>
      <c r="M22" s="30"/>
      <c r="N22" s="31"/>
    </row>
    <row r="23" spans="1:14" ht="13.5">
      <c r="A23" s="23"/>
      <c r="B23" s="25"/>
      <c r="C23" s="22" t="s">
        <v>58</v>
      </c>
      <c r="D23" s="22"/>
      <c r="E23" s="27" t="s">
        <v>59</v>
      </c>
      <c r="F23" s="27"/>
      <c r="G23" s="9">
        <f t="shared" si="0"/>
        <v>5</v>
      </c>
      <c r="H23" s="9" t="s">
        <v>60</v>
      </c>
      <c r="I23" s="33" t="s">
        <v>61</v>
      </c>
      <c r="J23" s="29"/>
      <c r="K23" s="13">
        <v>5</v>
      </c>
      <c r="L23" s="9">
        <v>5</v>
      </c>
      <c r="M23" s="30"/>
      <c r="N23" s="31"/>
    </row>
    <row r="24" spans="1:14" ht="63" customHeight="1">
      <c r="A24" s="23"/>
      <c r="B24" s="25" t="s">
        <v>62</v>
      </c>
      <c r="C24" s="34" t="s">
        <v>63</v>
      </c>
      <c r="D24" s="35"/>
      <c r="E24" s="27" t="s">
        <v>64</v>
      </c>
      <c r="F24" s="27"/>
      <c r="G24" s="9">
        <f t="shared" si="0"/>
        <v>5</v>
      </c>
      <c r="H24" s="9" t="s">
        <v>65</v>
      </c>
      <c r="I24" s="33" t="s">
        <v>66</v>
      </c>
      <c r="J24" s="29"/>
      <c r="K24" s="13">
        <v>5</v>
      </c>
      <c r="L24" s="9">
        <v>5</v>
      </c>
      <c r="M24" s="30"/>
      <c r="N24" s="31"/>
    </row>
    <row r="25" spans="1:14" ht="46.5" customHeight="1">
      <c r="A25" s="23"/>
      <c r="B25" s="25"/>
      <c r="C25" s="15"/>
      <c r="D25" s="16"/>
      <c r="E25" s="33" t="s">
        <v>67</v>
      </c>
      <c r="F25" s="29"/>
      <c r="G25" s="9">
        <f t="shared" si="0"/>
        <v>5</v>
      </c>
      <c r="H25" s="9" t="s">
        <v>68</v>
      </c>
      <c r="I25" s="33" t="s">
        <v>69</v>
      </c>
      <c r="J25" s="29"/>
      <c r="K25" s="13">
        <v>5</v>
      </c>
      <c r="L25" s="9">
        <v>5</v>
      </c>
      <c r="M25" s="30"/>
      <c r="N25" s="31"/>
    </row>
    <row r="26" spans="1:14" ht="72" customHeight="1">
      <c r="A26" s="23"/>
      <c r="B26" s="25"/>
      <c r="C26" s="17"/>
      <c r="D26" s="18"/>
      <c r="E26" s="33" t="s">
        <v>70</v>
      </c>
      <c r="F26" s="29"/>
      <c r="G26" s="9">
        <f t="shared" si="0"/>
        <v>5</v>
      </c>
      <c r="H26" s="9" t="s">
        <v>71</v>
      </c>
      <c r="I26" s="33" t="s">
        <v>72</v>
      </c>
      <c r="J26" s="29"/>
      <c r="K26" s="13">
        <v>5</v>
      </c>
      <c r="L26" s="9">
        <v>3</v>
      </c>
      <c r="M26" s="30"/>
      <c r="N26" s="31"/>
    </row>
    <row r="27" spans="1:14" ht="39.75" customHeight="1">
      <c r="A27" s="23"/>
      <c r="B27" s="25"/>
      <c r="C27" s="22" t="s">
        <v>73</v>
      </c>
      <c r="D27" s="22"/>
      <c r="E27" s="27" t="s">
        <v>74</v>
      </c>
      <c r="F27" s="27"/>
      <c r="G27" s="9">
        <f t="shared" si="0"/>
        <v>5</v>
      </c>
      <c r="H27" s="11" t="s">
        <v>75</v>
      </c>
      <c r="I27" s="33" t="s">
        <v>66</v>
      </c>
      <c r="J27" s="29"/>
      <c r="K27" s="13">
        <v>5</v>
      </c>
      <c r="L27" s="9">
        <v>5</v>
      </c>
      <c r="M27" s="30"/>
      <c r="N27" s="31"/>
    </row>
    <row r="28" spans="1:14" ht="81" customHeight="1">
      <c r="A28" s="23"/>
      <c r="B28" s="25"/>
      <c r="C28" s="15" t="s">
        <v>76</v>
      </c>
      <c r="D28" s="16"/>
      <c r="E28" s="33" t="s">
        <v>77</v>
      </c>
      <c r="F28" s="29"/>
      <c r="G28" s="9">
        <f t="shared" si="0"/>
        <v>5</v>
      </c>
      <c r="H28" s="11" t="s">
        <v>78</v>
      </c>
      <c r="I28" s="33" t="s">
        <v>72</v>
      </c>
      <c r="J28" s="29"/>
      <c r="K28" s="13">
        <v>5</v>
      </c>
      <c r="L28" s="9">
        <v>3</v>
      </c>
      <c r="M28" s="30"/>
      <c r="N28" s="31"/>
    </row>
    <row r="29" spans="1:14" ht="57.75" customHeight="1">
      <c r="A29" s="23"/>
      <c r="B29" s="26"/>
      <c r="C29" s="17"/>
      <c r="D29" s="18"/>
      <c r="E29" s="27" t="s">
        <v>79</v>
      </c>
      <c r="F29" s="27"/>
      <c r="G29" s="9">
        <f t="shared" si="0"/>
        <v>5</v>
      </c>
      <c r="H29" s="11" t="s">
        <v>80</v>
      </c>
      <c r="I29" s="33" t="s">
        <v>72</v>
      </c>
      <c r="J29" s="29"/>
      <c r="K29" s="13">
        <v>5</v>
      </c>
      <c r="L29" s="9">
        <v>3</v>
      </c>
      <c r="M29" s="30"/>
      <c r="N29" s="31"/>
    </row>
    <row r="30" spans="1:14" ht="24">
      <c r="A30" s="23"/>
      <c r="B30" s="7" t="s">
        <v>81</v>
      </c>
      <c r="C30" s="22" t="s">
        <v>82</v>
      </c>
      <c r="D30" s="22"/>
      <c r="E30" s="27" t="s">
        <v>83</v>
      </c>
      <c r="F30" s="27"/>
      <c r="G30" s="9">
        <f t="shared" si="0"/>
        <v>10</v>
      </c>
      <c r="H30" s="9" t="s">
        <v>84</v>
      </c>
      <c r="I30" s="28">
        <v>0.95</v>
      </c>
      <c r="J30" s="29"/>
      <c r="K30" s="13">
        <v>10</v>
      </c>
      <c r="L30" s="14">
        <v>10</v>
      </c>
      <c r="M30" s="30"/>
      <c r="N30" s="31"/>
    </row>
    <row r="31" spans="1:14" ht="13.5">
      <c r="A31" s="30" t="s">
        <v>85</v>
      </c>
      <c r="B31" s="32"/>
      <c r="C31" s="32"/>
      <c r="D31" s="32"/>
      <c r="E31" s="32"/>
      <c r="F31" s="31"/>
      <c r="G31" s="7">
        <v>100</v>
      </c>
      <c r="H31" s="30"/>
      <c r="I31" s="32"/>
      <c r="J31" s="31"/>
      <c r="K31" s="5">
        <f>SUM(K13:K30)+J7</f>
        <v>100</v>
      </c>
      <c r="L31" s="5">
        <f>SUM(L13:L30)+N7</f>
        <v>93</v>
      </c>
      <c r="M31" s="30"/>
      <c r="N31" s="31"/>
    </row>
    <row r="32" spans="1:14" s="2" customFormat="1" ht="51.75" customHeight="1">
      <c r="A32" s="19" t="s">
        <v>86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" customFormat="1" ht="22.5" customHeight="1">
      <c r="A33" s="20" t="s">
        <v>87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s="2" customFormat="1" ht="37.5" customHeight="1">
      <c r="A34" s="21" t="s">
        <v>88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2" customFormat="1" ht="22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</sheetData>
  <sheetProtection/>
  <mergeCells count="103">
    <mergeCell ref="K6:M6"/>
    <mergeCell ref="A2:N2"/>
    <mergeCell ref="A3:N3"/>
    <mergeCell ref="A4:C4"/>
    <mergeCell ref="D4:G4"/>
    <mergeCell ref="H4:I4"/>
    <mergeCell ref="J4:N4"/>
    <mergeCell ref="K7:M7"/>
    <mergeCell ref="D8:E8"/>
    <mergeCell ref="H8:I8"/>
    <mergeCell ref="K8:M8"/>
    <mergeCell ref="A5:C5"/>
    <mergeCell ref="D5:G5"/>
    <mergeCell ref="H5:I5"/>
    <mergeCell ref="J5:N5"/>
    <mergeCell ref="D6:E6"/>
    <mergeCell ref="H6:I6"/>
    <mergeCell ref="D9:E9"/>
    <mergeCell ref="H9:I9"/>
    <mergeCell ref="K9:M9"/>
    <mergeCell ref="B10:G10"/>
    <mergeCell ref="H10:N10"/>
    <mergeCell ref="B11:G11"/>
    <mergeCell ref="H11:N11"/>
    <mergeCell ref="A6:C9"/>
    <mergeCell ref="D7:E7"/>
    <mergeCell ref="H7:I7"/>
    <mergeCell ref="C12:D12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M25:N25"/>
    <mergeCell ref="E22:F22"/>
    <mergeCell ref="I22:J22"/>
    <mergeCell ref="M22:N22"/>
    <mergeCell ref="C23:D23"/>
    <mergeCell ref="E23:F23"/>
    <mergeCell ref="I23:J23"/>
    <mergeCell ref="M23:N23"/>
    <mergeCell ref="C27:D27"/>
    <mergeCell ref="E27:F27"/>
    <mergeCell ref="I27:J27"/>
    <mergeCell ref="M27:N27"/>
    <mergeCell ref="C24:D26"/>
    <mergeCell ref="E24:F24"/>
    <mergeCell ref="I24:J24"/>
    <mergeCell ref="M24:N24"/>
    <mergeCell ref="E25:F25"/>
    <mergeCell ref="I25:J25"/>
    <mergeCell ref="M28:N28"/>
    <mergeCell ref="E29:F29"/>
    <mergeCell ref="I29:J29"/>
    <mergeCell ref="M29:N29"/>
    <mergeCell ref="E26:F26"/>
    <mergeCell ref="I26:J26"/>
    <mergeCell ref="M26:N26"/>
    <mergeCell ref="C20:D22"/>
    <mergeCell ref="C30:D30"/>
    <mergeCell ref="E30:F30"/>
    <mergeCell ref="I30:J30"/>
    <mergeCell ref="M30:N30"/>
    <mergeCell ref="A31:F31"/>
    <mergeCell ref="H31:J31"/>
    <mergeCell ref="M31:N31"/>
    <mergeCell ref="E28:F28"/>
    <mergeCell ref="I28:J28"/>
    <mergeCell ref="C28:D29"/>
    <mergeCell ref="A32:N32"/>
    <mergeCell ref="A33:N33"/>
    <mergeCell ref="A34:N34"/>
    <mergeCell ref="A10:A11"/>
    <mergeCell ref="A12:A30"/>
    <mergeCell ref="B13:B23"/>
    <mergeCell ref="B24:B29"/>
    <mergeCell ref="C13:D16"/>
    <mergeCell ref="C17:D19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12.8515625" style="0" bestFit="1" customWidth="1"/>
  </cols>
  <sheetData>
    <row r="1" ht="13.5">
      <c r="A1">
        <f>180-173.51</f>
        <v>6.490000000000009</v>
      </c>
    </row>
    <row r="2" ht="13.5">
      <c r="A2" s="1">
        <f>A1/180</f>
        <v>0.036055555555555605</v>
      </c>
    </row>
    <row r="4" ht="13.5">
      <c r="A4">
        <f>180*0.05</f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吴娇(吴娇:办公室人员处理)</cp:lastModifiedBy>
  <cp:lastPrinted>2020-07-31T07:27:47Z</cp:lastPrinted>
  <dcterms:created xsi:type="dcterms:W3CDTF">2018-10-23T22:04:35Z</dcterms:created>
  <dcterms:modified xsi:type="dcterms:W3CDTF">2020-07-31T07:27:49Z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